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VALORES PAGOS TJMG-TRT-TRF" sheetId="1" r:id="rId1"/>
  </sheets>
  <externalReferences>
    <externalReference r:id="rId4"/>
    <externalReference r:id="rId5"/>
  </externalReferences>
  <definedNames>
    <definedName name="_xlnm.Print_Area" localSheetId="0">'VALORES PAGOS TJMG-TRT-TRF'!$B$24:$M$55</definedName>
  </definedNames>
  <calcPr fullCalcOnLoad="1"/>
</workbook>
</file>

<file path=xl/sharedStrings.xml><?xml version="1.0" encoding="utf-8"?>
<sst xmlns="http://schemas.openxmlformats.org/spreadsheetml/2006/main" count="84" uniqueCount="39">
  <si>
    <t xml:space="preserve">TJMG </t>
  </si>
  <si>
    <t xml:space="preserve">ADMINISTRAÇÃO DIRETA </t>
  </si>
  <si>
    <t xml:space="preserve">ADMINISTRAÇÃO  INDIRETA </t>
  </si>
  <si>
    <t xml:space="preserve">SUBTOTAL </t>
  </si>
  <si>
    <t>TRT 3° REGIÃO</t>
  </si>
  <si>
    <t xml:space="preserve">VALOR TOTAL DE PRECATÓRIOS PAGOS ====&gt; </t>
  </si>
  <si>
    <t xml:space="preserve">VALOR  DE  PRECATÓRIOS PAGOS </t>
  </si>
  <si>
    <t xml:space="preserve">GOVERNO ITAMAR FRANCO </t>
  </si>
  <si>
    <t xml:space="preserve">ANO </t>
  </si>
  <si>
    <t xml:space="preserve">VALOR TOTAL ADM. DIRETA  ====&gt; </t>
  </si>
  <si>
    <t xml:space="preserve">VALOR TOTAL ADM. INDIRETA  ====&gt; </t>
  </si>
  <si>
    <t xml:space="preserve">GOVERNO EDUARDO AZEREDO </t>
  </si>
  <si>
    <t xml:space="preserve">ADMINISTRAÇÃO DIRETA ( Criação V.Precatórios TRT ) </t>
  </si>
  <si>
    <t xml:space="preserve">JANEIRO </t>
  </si>
  <si>
    <t>FEVEREIRO</t>
  </si>
  <si>
    <t>MARÇO</t>
  </si>
  <si>
    <t>VALORES ATUALIZADO  ATÉ 31/03/2008</t>
  </si>
  <si>
    <t>VALOR PAGO ( Houve três  deposito de R$ 500.000,00 ) ==========================&gt;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</si>
  <si>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</si>
  <si>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</si>
  <si>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</si>
  <si>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</si>
  <si>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</si>
  <si>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</si>
  <si>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</si>
  <si>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</si>
  <si>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</si>
  <si>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VALORES</t>
  </si>
  <si>
    <t>AUDIÊNCIAS</t>
  </si>
  <si>
    <t>N˚ DE CREDORES</t>
  </si>
  <si>
    <t xml:space="preserve">          </t>
  </si>
  <si>
    <t>TRF</t>
  </si>
  <si>
    <r>
      <t>ATENÇÃO</t>
    </r>
    <r>
      <rPr>
        <b/>
        <i/>
        <sz val="14"/>
        <rFont val="Times New Roman"/>
        <family val="1"/>
      </rPr>
      <t>ATENÇÃO: INCLUIR RELATÓRIO DER</t>
    </r>
  </si>
  <si>
    <t>TJMMG</t>
  </si>
  <si>
    <t>TRT 3ª REGIÃO</t>
  </si>
  <si>
    <t>VALOR SUBTOTAL ADM. DIRETA</t>
  </si>
  <si>
    <t>VALOR SUBTOTAL ADM. INDIRETA</t>
  </si>
  <si>
    <t>VALOR TOTAL DE PRECATÓRIOS PAGO</t>
  </si>
  <si>
    <t>Fonte: PT AGE / TJMG / TRT / TJMMG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</si>
</sst>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0" fontId="2" fillId="0" borderId="11" xfId="45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0" fontId="1" fillId="0" borderId="12" xfId="45" applyFont="1" applyBorder="1" applyAlignment="1">
      <alignment/>
    </xf>
    <xf numFmtId="170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3" xfId="45" applyFont="1" applyBorder="1" applyAlignment="1">
      <alignment/>
    </xf>
    <xf numFmtId="170" fontId="2" fillId="0" borderId="13" xfId="45" applyFont="1" applyBorder="1" applyAlignment="1">
      <alignment/>
    </xf>
    <xf numFmtId="170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70" fontId="1" fillId="0" borderId="14" xfId="45" applyFont="1" applyBorder="1" applyAlignment="1">
      <alignment/>
    </xf>
    <xf numFmtId="170" fontId="2" fillId="0" borderId="12" xfId="45" applyFont="1" applyBorder="1" applyAlignment="1">
      <alignment/>
    </xf>
    <xf numFmtId="170" fontId="2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0" fontId="3" fillId="0" borderId="15" xfId="0" applyNumberFormat="1" applyFont="1" applyBorder="1" applyAlignment="1">
      <alignment/>
    </xf>
    <xf numFmtId="170" fontId="3" fillId="0" borderId="16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0" fontId="4" fillId="32" borderId="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1" fontId="1" fillId="0" borderId="0" xfId="60" applyFont="1" applyAlignment="1">
      <alignment/>
    </xf>
    <xf numFmtId="171" fontId="1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70" fontId="22" fillId="0" borderId="12" xfId="0" applyNumberFormat="1" applyFont="1" applyFill="1" applyBorder="1" applyAlignment="1">
      <alignment horizontal="center"/>
    </xf>
    <xf numFmtId="0" fontId="23" fillId="0" borderId="13" xfId="45" applyNumberFormat="1" applyFont="1" applyFill="1" applyBorder="1" applyAlignment="1">
      <alignment horizontal="center"/>
    </xf>
    <xf numFmtId="170" fontId="23" fillId="0" borderId="12" xfId="45" applyFont="1" applyFill="1" applyBorder="1" applyAlignment="1">
      <alignment horizontal="center"/>
    </xf>
    <xf numFmtId="0" fontId="23" fillId="0" borderId="12" xfId="45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170" fontId="24" fillId="33" borderId="13" xfId="0" applyNumberFormat="1" applyFont="1" applyFill="1" applyBorder="1" applyAlignment="1">
      <alignment horizontal="center"/>
    </xf>
    <xf numFmtId="170" fontId="24" fillId="33" borderId="12" xfId="0" applyNumberFormat="1" applyFont="1" applyFill="1" applyBorder="1" applyAlignment="1">
      <alignment horizontal="center"/>
    </xf>
    <xf numFmtId="0" fontId="24" fillId="33" borderId="12" xfId="45" applyNumberFormat="1" applyFont="1" applyFill="1" applyBorder="1" applyAlignment="1">
      <alignment horizontal="center"/>
    </xf>
    <xf numFmtId="170" fontId="24" fillId="33" borderId="12" xfId="45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/>
    </xf>
    <xf numFmtId="0" fontId="24" fillId="33" borderId="13" xfId="45" applyNumberFormat="1" applyFont="1" applyFill="1" applyBorder="1" applyAlignment="1">
      <alignment horizontal="center"/>
    </xf>
    <xf numFmtId="170" fontId="24" fillId="33" borderId="22" xfId="45" applyFont="1" applyFill="1" applyBorder="1" applyAlignment="1">
      <alignment horizontal="center"/>
    </xf>
    <xf numFmtId="170" fontId="24" fillId="33" borderId="13" xfId="45" applyFont="1" applyFill="1" applyBorder="1" applyAlignment="1">
      <alignment horizontal="center"/>
    </xf>
    <xf numFmtId="170" fontId="24" fillId="33" borderId="23" xfId="0" applyNumberFormat="1" applyFont="1" applyFill="1" applyBorder="1" applyAlignment="1">
      <alignment horizontal="center"/>
    </xf>
    <xf numFmtId="0" fontId="24" fillId="33" borderId="12" xfId="45" applyNumberFormat="1" applyFont="1" applyFill="1" applyBorder="1" applyAlignment="1">
      <alignment horizontal="center" vertical="center"/>
    </xf>
    <xf numFmtId="170" fontId="25" fillId="33" borderId="12" xfId="0" applyNumberFormat="1" applyFont="1" applyFill="1" applyBorder="1" applyAlignment="1">
      <alignment horizontal="center" vertical="center"/>
    </xf>
    <xf numFmtId="170" fontId="24" fillId="33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5" fillId="33" borderId="30" xfId="0" applyFont="1" applyFill="1" applyBorder="1" applyAlignment="1">
      <alignment horizontal="center"/>
    </xf>
    <xf numFmtId="0" fontId="25" fillId="33" borderId="31" xfId="0" applyFont="1" applyFill="1" applyBorder="1" applyAlignment="1">
      <alignment horizontal="center"/>
    </xf>
    <xf numFmtId="0" fontId="25" fillId="33" borderId="32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33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ARQUIVOS%20P&#218;BLICOS\PRECATORIOS\RELATORIOS\ESTATISTICA\ESTATISTICA%202010\ESTATISTICA%20%20-2010%20interno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CAT&#211;RIOS\Pagamento%20de%20Precat&#243;rios\Relat&#243;rios\ESTAT&#205;STICA%202018%20-%20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RIO"/>
      <sheetName val="PARECER TÉCNICO"/>
      <sheetName val="maio -EMG ALIM  -"/>
      <sheetName val="maio IPSEMG"/>
      <sheetName val="maio IPSM"/>
      <sheetName val="junho -EMG "/>
      <sheetName val="junho IPSEMG"/>
      <sheetName val="junho -IPSM"/>
      <sheetName val="julho -EMG ALIM"/>
      <sheetName val="julho IPSEMG"/>
      <sheetName val="julho -IPSM"/>
      <sheetName val="agosto -EMG "/>
      <sheetName val="agosto IPSEMG "/>
      <sheetName val="agosto -IPSM "/>
      <sheetName val="setembro -EMG  "/>
      <sheetName val="setembro IPSEMG  "/>
      <sheetName val="Setembro -IPSM  "/>
      <sheetName val="outubro -EMG   "/>
      <sheetName val="outubro -IPSEMG"/>
      <sheetName val="outubro -IPSM"/>
      <sheetName val="outubro -HEMOMINAS   "/>
      <sheetName val="outubro -JUCEMG   "/>
      <sheetName val="outubro -IGA    "/>
      <sheetName val="outubro -FHEMIG     "/>
      <sheetName val="outubro -CETEC"/>
      <sheetName val="RESUMO EMG2010"/>
      <sheetName val="RESUMO IPSEMG 2010"/>
      <sheetName val="RESUMO IPSM2010 "/>
      <sheetName val="RESUMO HEMOMINAS 2010  "/>
      <sheetName val="RESUMO JUCEMG 2010   "/>
      <sheetName val="RESUMO IGA 2010    "/>
      <sheetName val="RESUMO FHEMIG 2010     "/>
      <sheetName val="RESUMO CETEC 2010     "/>
      <sheetName val="CONTRIBUIÇÃO PREVIDENCIARIA"/>
      <sheetName val="RESUMO DIRETA"/>
      <sheetName val="RESUMO DER"/>
      <sheetName val="RESUMO IPSEMG"/>
      <sheetName val="RESUMO AUTARQUIAS"/>
      <sheetName val="RESUMO TOTAL"/>
    </sheetNames>
    <sheetDataSet>
      <sheetData sheetId="2">
        <row r="142">
          <cell r="G142">
            <v>53</v>
          </cell>
        </row>
        <row r="144">
          <cell r="G144">
            <v>120</v>
          </cell>
        </row>
      </sheetData>
      <sheetData sheetId="5">
        <row r="227">
          <cell r="G227">
            <v>72</v>
          </cell>
        </row>
        <row r="229">
          <cell r="G229">
            <v>214</v>
          </cell>
        </row>
      </sheetData>
      <sheetData sheetId="8">
        <row r="113">
          <cell r="G113">
            <v>47</v>
          </cell>
        </row>
        <row r="115">
          <cell r="G115">
            <v>100</v>
          </cell>
        </row>
      </sheetData>
      <sheetData sheetId="11">
        <row r="52">
          <cell r="G52">
            <v>14</v>
          </cell>
        </row>
        <row r="54">
          <cell r="G54">
            <v>39</v>
          </cell>
        </row>
      </sheetData>
      <sheetData sheetId="14">
        <row r="104">
          <cell r="G104">
            <v>31</v>
          </cell>
        </row>
        <row r="106">
          <cell r="G106">
            <v>91</v>
          </cell>
        </row>
      </sheetData>
      <sheetData sheetId="17">
        <row r="193">
          <cell r="G193">
            <v>70</v>
          </cell>
        </row>
        <row r="195">
          <cell r="G195">
            <v>180</v>
          </cell>
        </row>
      </sheetData>
      <sheetData sheetId="35">
        <row r="9">
          <cell r="F9">
            <v>2</v>
          </cell>
          <cell r="G9">
            <v>2</v>
          </cell>
        </row>
        <row r="11">
          <cell r="F11">
            <v>599</v>
          </cell>
          <cell r="G11">
            <v>161</v>
          </cell>
        </row>
        <row r="12">
          <cell r="F12">
            <v>117</v>
          </cell>
          <cell r="G12">
            <v>29</v>
          </cell>
        </row>
        <row r="13">
          <cell r="F13">
            <v>6</v>
          </cell>
          <cell r="G13">
            <v>2</v>
          </cell>
        </row>
        <row r="14">
          <cell r="F14">
            <v>3</v>
          </cell>
          <cell r="G14">
            <v>3</v>
          </cell>
        </row>
        <row r="15">
          <cell r="F15">
            <v>47</v>
          </cell>
          <cell r="G15">
            <v>30</v>
          </cell>
        </row>
        <row r="16">
          <cell r="F16">
            <v>60</v>
          </cell>
          <cell r="G16">
            <v>24</v>
          </cell>
        </row>
      </sheetData>
      <sheetData sheetId="36">
        <row r="12">
          <cell r="D12">
            <v>212</v>
          </cell>
          <cell r="E12">
            <v>116</v>
          </cell>
        </row>
        <row r="13">
          <cell r="D13">
            <v>98</v>
          </cell>
          <cell r="E13">
            <v>80</v>
          </cell>
        </row>
        <row r="14">
          <cell r="D14">
            <v>62</v>
          </cell>
          <cell r="E14">
            <v>57</v>
          </cell>
        </row>
        <row r="15">
          <cell r="D15">
            <v>18</v>
          </cell>
          <cell r="E15">
            <v>9</v>
          </cell>
        </row>
        <row r="16">
          <cell r="D16">
            <v>41</v>
          </cell>
          <cell r="E16">
            <v>38</v>
          </cell>
        </row>
        <row r="17">
          <cell r="D17">
            <v>93</v>
          </cell>
          <cell r="E17">
            <v>61</v>
          </cell>
        </row>
      </sheetData>
      <sheetData sheetId="37">
        <row r="10">
          <cell r="F10">
            <v>10</v>
          </cell>
          <cell r="G10">
            <v>8</v>
          </cell>
        </row>
        <row r="11">
          <cell r="F11">
            <v>197</v>
          </cell>
          <cell r="G11">
            <v>122</v>
          </cell>
        </row>
        <row r="12">
          <cell r="F12">
            <v>82</v>
          </cell>
          <cell r="G12">
            <v>70</v>
          </cell>
        </row>
        <row r="13">
          <cell r="F13">
            <v>32</v>
          </cell>
          <cell r="G13">
            <v>30</v>
          </cell>
        </row>
        <row r="14">
          <cell r="F14">
            <v>26</v>
          </cell>
          <cell r="G14">
            <v>25</v>
          </cell>
        </row>
        <row r="15">
          <cell r="F15">
            <v>75</v>
          </cell>
          <cell r="G15">
            <v>74</v>
          </cell>
          <cell r="R15">
            <v>1</v>
          </cell>
          <cell r="S15">
            <v>1</v>
          </cell>
          <cell r="Z15">
            <v>2</v>
          </cell>
          <cell r="AA15">
            <v>1</v>
          </cell>
        </row>
        <row r="34">
          <cell r="F34">
            <v>1</v>
          </cell>
          <cell r="G34">
            <v>1</v>
          </cell>
          <cell r="R34">
            <v>1</v>
          </cell>
          <cell r="S34">
            <v>1</v>
          </cell>
          <cell r="Z34">
            <v>1</v>
          </cell>
          <cell r="AA3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dos"/>
      <sheetName val="Rel"/>
      <sheetName val="RESUMO DIRETA"/>
      <sheetName val="RESUMO INDIRETA"/>
      <sheetName val="RESUMO TOTAL"/>
      <sheetName val="PRIORIDADE"/>
      <sheetName val="ACORDO DIRETO"/>
      <sheetName val="ORDEM CRONOLOGICA"/>
      <sheetName val="RESUMO GERAL POR ORGÃO"/>
      <sheetName val="SINTETICO ANUAL"/>
      <sheetName val="dados_Orgao"/>
      <sheetName val="MMM-AA A"/>
      <sheetName val="MMM-AA C"/>
      <sheetName val="MMM-AA P"/>
    </sheetNames>
    <sheetDataSet>
      <sheetData sheetId="3">
        <row r="5">
          <cell r="I5">
            <v>1399385.14</v>
          </cell>
        </row>
        <row r="6">
          <cell r="J6">
            <v>0</v>
          </cell>
        </row>
        <row r="7">
          <cell r="I7">
            <v>3703689.25</v>
          </cell>
        </row>
        <row r="8">
          <cell r="I8">
            <v>4998356.64</v>
          </cell>
        </row>
        <row r="9">
          <cell r="I9">
            <v>5030161.83</v>
          </cell>
        </row>
        <row r="10">
          <cell r="I10">
            <v>309707.61</v>
          </cell>
        </row>
        <row r="11">
          <cell r="I11">
            <v>467384.78</v>
          </cell>
        </row>
        <row r="12">
          <cell r="I12">
            <v>5665543.4</v>
          </cell>
        </row>
        <row r="13">
          <cell r="I13">
            <v>433380.56</v>
          </cell>
        </row>
        <row r="14">
          <cell r="I14">
            <v>43917117</v>
          </cell>
        </row>
        <row r="15">
          <cell r="I15">
            <v>156645.34</v>
          </cell>
        </row>
        <row r="16">
          <cell r="I16">
            <v>179642.41</v>
          </cell>
        </row>
      </sheetData>
      <sheetData sheetId="4">
        <row r="5">
          <cell r="I5">
            <v>761168.5</v>
          </cell>
        </row>
        <row r="6">
          <cell r="I6">
            <v>0</v>
          </cell>
        </row>
        <row r="7">
          <cell r="I7">
            <v>135137.55</v>
          </cell>
        </row>
        <row r="8">
          <cell r="I8">
            <v>357004.3</v>
          </cell>
        </row>
        <row r="9">
          <cell r="I9">
            <v>475441.95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434422.34</v>
          </cell>
        </row>
        <row r="13">
          <cell r="I13">
            <v>141168.33</v>
          </cell>
        </row>
        <row r="14">
          <cell r="I14">
            <v>1232436.43</v>
          </cell>
        </row>
        <row r="15">
          <cell r="I15">
            <v>2643001.71</v>
          </cell>
        </row>
        <row r="16">
          <cell r="I16">
            <v>381406.37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="80" zoomScaleNormal="80" zoomScalePageLayoutView="0" workbookViewId="0" topLeftCell="A23">
      <selection activeCell="J59" sqref="J59"/>
    </sheetView>
  </sheetViews>
  <sheetFormatPr defaultColWidth="14.57421875" defaultRowHeight="12.75"/>
  <cols>
    <col min="1" max="1" width="14.57421875" style="1" customWidth="1"/>
    <col min="2" max="2" width="46.421875" style="1" bestFit="1" customWidth="1"/>
    <col min="3" max="3" width="80.8515625" style="1" hidden="1" customWidth="1"/>
    <col min="4" max="4" width="11.421875" style="1" customWidth="1"/>
    <col min="5" max="5" width="21.57421875" style="1" hidden="1" customWidth="1"/>
    <col min="6" max="6" width="30.421875" style="1" hidden="1" customWidth="1"/>
    <col min="7" max="7" width="29.421875" style="1" bestFit="1" customWidth="1"/>
    <col min="8" max="8" width="15.140625" style="1" hidden="1" customWidth="1"/>
    <col min="9" max="9" width="14.57421875" style="1" hidden="1" customWidth="1"/>
    <col min="10" max="10" width="26.00390625" style="1" bestFit="1" customWidth="1"/>
    <col min="11" max="12" width="22.57421875" style="1" customWidth="1"/>
    <col min="13" max="13" width="28.28125" style="1" customWidth="1"/>
    <col min="14" max="16384" width="14.57421875" style="1" customWidth="1"/>
  </cols>
  <sheetData>
    <row r="1" spans="2:17" ht="19.5" hidden="1" thickBot="1">
      <c r="B1" s="89" t="s">
        <v>11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  <c r="N1" s="2"/>
      <c r="O1" s="2"/>
      <c r="P1" s="2"/>
      <c r="Q1" s="2"/>
    </row>
    <row r="2" spans="2:17" ht="18.75" hidden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</row>
    <row r="3" spans="2:17" ht="19.5" hidden="1" thickBot="1">
      <c r="B3" s="77" t="s">
        <v>17</v>
      </c>
      <c r="C3" s="78"/>
      <c r="D3" s="78"/>
      <c r="E3" s="78"/>
      <c r="F3" s="78"/>
      <c r="G3" s="78"/>
      <c r="H3" s="78"/>
      <c r="I3" s="78"/>
      <c r="J3" s="79"/>
      <c r="K3" s="4"/>
      <c r="L3" s="4"/>
      <c r="M3" s="5">
        <v>1500000</v>
      </c>
      <c r="N3" s="2"/>
      <c r="O3" s="2"/>
      <c r="P3" s="2"/>
      <c r="Q3" s="2"/>
    </row>
    <row r="4" spans="2:17" ht="18.75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2:17" ht="19.5" hidden="1" thickBot="1">
      <c r="B5" s="77" t="s">
        <v>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2"/>
      <c r="O5" s="2"/>
      <c r="P5" s="2"/>
      <c r="Q5" s="2"/>
    </row>
    <row r="6" spans="2:17" ht="18.75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</row>
    <row r="7" spans="2:17" ht="18.75" customHeight="1" hidden="1">
      <c r="B7" s="92" t="s">
        <v>6</v>
      </c>
      <c r="C7" s="93"/>
      <c r="D7" s="6" t="s">
        <v>8</v>
      </c>
      <c r="E7" s="6"/>
      <c r="F7" s="6"/>
      <c r="G7" s="6" t="s">
        <v>0</v>
      </c>
      <c r="H7" s="6"/>
      <c r="I7" s="6"/>
      <c r="J7" s="6" t="s">
        <v>4</v>
      </c>
      <c r="K7" s="6"/>
      <c r="L7" s="6"/>
      <c r="M7" s="6" t="s">
        <v>3</v>
      </c>
      <c r="N7" s="2"/>
      <c r="O7" s="2"/>
      <c r="P7" s="2"/>
      <c r="Q7" s="2"/>
    </row>
    <row r="8" spans="2:17" ht="18.75" customHeight="1" hidden="1">
      <c r="B8" s="82" t="s">
        <v>1</v>
      </c>
      <c r="C8" s="83"/>
      <c r="D8" s="7">
        <v>1999</v>
      </c>
      <c r="E8" s="8"/>
      <c r="F8" s="8"/>
      <c r="G8" s="8">
        <v>0</v>
      </c>
      <c r="H8" s="8"/>
      <c r="I8" s="8"/>
      <c r="J8" s="8">
        <v>0</v>
      </c>
      <c r="K8" s="8"/>
      <c r="L8" s="8"/>
      <c r="M8" s="9">
        <f>G8+J8</f>
        <v>0</v>
      </c>
      <c r="N8" s="2"/>
      <c r="O8" s="2"/>
      <c r="P8" s="2"/>
      <c r="Q8" s="2"/>
    </row>
    <row r="9" spans="2:17" ht="18.75" customHeight="1" hidden="1">
      <c r="B9" s="60" t="s">
        <v>12</v>
      </c>
      <c r="C9" s="61"/>
      <c r="D9" s="10">
        <v>2000</v>
      </c>
      <c r="E9" s="11"/>
      <c r="F9" s="11"/>
      <c r="G9" s="8">
        <v>0</v>
      </c>
      <c r="H9" s="11"/>
      <c r="I9" s="11"/>
      <c r="J9" s="11" t="e">
        <f>#REF!</f>
        <v>#REF!</v>
      </c>
      <c r="K9" s="11"/>
      <c r="L9" s="11"/>
      <c r="M9" s="9" t="e">
        <f>G9+J9</f>
        <v>#REF!</v>
      </c>
      <c r="N9" s="2"/>
      <c r="O9" s="2"/>
      <c r="P9" s="2"/>
      <c r="Q9" s="2"/>
    </row>
    <row r="10" spans="2:17" ht="18.75" customHeight="1" hidden="1">
      <c r="B10" s="82" t="s">
        <v>1</v>
      </c>
      <c r="C10" s="83"/>
      <c r="D10" s="10">
        <v>2001</v>
      </c>
      <c r="E10" s="11"/>
      <c r="F10" s="11"/>
      <c r="G10" s="8">
        <v>0</v>
      </c>
      <c r="H10" s="11"/>
      <c r="I10" s="11"/>
      <c r="J10" s="11" t="e">
        <f>#REF!</f>
        <v>#REF!</v>
      </c>
      <c r="K10" s="11"/>
      <c r="L10" s="11"/>
      <c r="M10" s="9" t="e">
        <f>G10+J10</f>
        <v>#REF!</v>
      </c>
      <c r="N10" s="2"/>
      <c r="O10" s="2"/>
      <c r="P10" s="2"/>
      <c r="Q10" s="2"/>
    </row>
    <row r="11" spans="2:17" ht="18.75" customHeight="1" hidden="1">
      <c r="B11" s="84" t="s">
        <v>1</v>
      </c>
      <c r="C11" s="85"/>
      <c r="D11" s="10">
        <v>2002</v>
      </c>
      <c r="E11" s="11"/>
      <c r="F11" s="11"/>
      <c r="G11" s="8">
        <v>0</v>
      </c>
      <c r="H11" s="11"/>
      <c r="I11" s="11"/>
      <c r="J11" s="11" t="e">
        <f>#REF!</f>
        <v>#REF!</v>
      </c>
      <c r="K11" s="11"/>
      <c r="L11" s="11"/>
      <c r="M11" s="9" t="e">
        <f>G11+J11</f>
        <v>#REF!</v>
      </c>
      <c r="N11" s="2"/>
      <c r="O11" s="2"/>
      <c r="P11" s="2"/>
      <c r="Q11" s="2"/>
    </row>
    <row r="12" spans="2:17" ht="20.25" customHeight="1" hidden="1" thickBot="1">
      <c r="B12" s="86" t="s">
        <v>9</v>
      </c>
      <c r="C12" s="87"/>
      <c r="D12" s="10"/>
      <c r="E12" s="11"/>
      <c r="F12" s="11"/>
      <c r="G12" s="11">
        <f>SUM(G8:G11)</f>
        <v>0</v>
      </c>
      <c r="H12" s="11"/>
      <c r="I12" s="11"/>
      <c r="J12" s="12" t="e">
        <f>SUM(J8:J11)</f>
        <v>#REF!</v>
      </c>
      <c r="K12" s="12"/>
      <c r="L12" s="12"/>
      <c r="M12" s="13" t="e">
        <f>SUM(M8:M11)</f>
        <v>#REF!</v>
      </c>
      <c r="N12" s="2"/>
      <c r="O12" s="2"/>
      <c r="P12" s="2"/>
      <c r="Q12" s="2"/>
    </row>
    <row r="13" spans="2:17" ht="18.75" customHeight="1" hidden="1">
      <c r="B13" s="80" t="s">
        <v>2</v>
      </c>
      <c r="C13" s="81"/>
      <c r="D13" s="14">
        <v>1999</v>
      </c>
      <c r="E13" s="15"/>
      <c r="F13" s="15"/>
      <c r="G13" s="8">
        <v>0</v>
      </c>
      <c r="H13" s="8"/>
      <c r="I13" s="8"/>
      <c r="J13" s="8">
        <v>0</v>
      </c>
      <c r="K13" s="8"/>
      <c r="L13" s="8"/>
      <c r="M13" s="9">
        <f>G13+J13</f>
        <v>0</v>
      </c>
      <c r="N13" s="2"/>
      <c r="O13" s="2"/>
      <c r="P13" s="2"/>
      <c r="Q13" s="2"/>
    </row>
    <row r="14" spans="1:17" ht="18.75" customHeight="1" hidden="1">
      <c r="A14" s="1" t="s">
        <v>30</v>
      </c>
      <c r="B14" s="82" t="s">
        <v>2</v>
      </c>
      <c r="C14" s="83"/>
      <c r="D14" s="14">
        <v>2000</v>
      </c>
      <c r="E14" s="15"/>
      <c r="F14" s="15"/>
      <c r="G14" s="8">
        <v>0</v>
      </c>
      <c r="H14" s="8"/>
      <c r="I14" s="8"/>
      <c r="J14" s="8" t="e">
        <f>#REF!</f>
        <v>#REF!</v>
      </c>
      <c r="K14" s="8"/>
      <c r="L14" s="8"/>
      <c r="M14" s="9" t="e">
        <f>G14+J14</f>
        <v>#REF!</v>
      </c>
      <c r="N14" s="2"/>
      <c r="O14" s="2"/>
      <c r="P14" s="2"/>
      <c r="Q14" s="2"/>
    </row>
    <row r="15" spans="2:17" ht="18.75" customHeight="1" hidden="1">
      <c r="B15" s="82" t="s">
        <v>2</v>
      </c>
      <c r="C15" s="83"/>
      <c r="D15" s="14">
        <v>2001</v>
      </c>
      <c r="E15" s="15"/>
      <c r="F15" s="15"/>
      <c r="G15" s="8">
        <v>0</v>
      </c>
      <c r="H15" s="8"/>
      <c r="I15" s="8"/>
      <c r="J15" s="8" t="e">
        <f>#REF!</f>
        <v>#REF!</v>
      </c>
      <c r="K15" s="8"/>
      <c r="L15" s="8"/>
      <c r="M15" s="9" t="e">
        <f>G15+J15</f>
        <v>#REF!</v>
      </c>
      <c r="N15" s="2"/>
      <c r="O15" s="2"/>
      <c r="P15" s="2"/>
      <c r="Q15" s="2"/>
    </row>
    <row r="16" spans="2:17" ht="18.75" customHeight="1" hidden="1">
      <c r="B16" s="84" t="s">
        <v>2</v>
      </c>
      <c r="C16" s="85"/>
      <c r="D16" s="7">
        <v>2002</v>
      </c>
      <c r="E16" s="8"/>
      <c r="F16" s="8"/>
      <c r="G16" s="8">
        <v>0</v>
      </c>
      <c r="H16" s="8"/>
      <c r="I16" s="8"/>
      <c r="J16" s="8" t="e">
        <f>#REF!</f>
        <v>#REF!</v>
      </c>
      <c r="K16" s="8"/>
      <c r="L16" s="8"/>
      <c r="M16" s="9" t="e">
        <f>G16+J16</f>
        <v>#REF!</v>
      </c>
      <c r="N16" s="2"/>
      <c r="O16" s="2"/>
      <c r="P16" s="2"/>
      <c r="Q16" s="2"/>
    </row>
    <row r="17" spans="2:17" ht="20.25" customHeight="1" hidden="1" thickBot="1">
      <c r="B17" s="86" t="s">
        <v>10</v>
      </c>
      <c r="C17" s="87"/>
      <c r="D17" s="10"/>
      <c r="E17" s="11"/>
      <c r="F17" s="11"/>
      <c r="G17" s="8"/>
      <c r="H17" s="8"/>
      <c r="I17" s="8"/>
      <c r="J17" s="16" t="e">
        <f>SUM(J13:J16)</f>
        <v>#REF!</v>
      </c>
      <c r="K17" s="16"/>
      <c r="L17" s="16"/>
      <c r="M17" s="17" t="e">
        <f>SUM(M13:M16)</f>
        <v>#REF!</v>
      </c>
      <c r="N17" s="2"/>
      <c r="O17" s="2"/>
      <c r="P17" s="2"/>
      <c r="Q17" s="2"/>
    </row>
    <row r="18" spans="2:17" ht="20.25" customHeight="1" hidden="1" thickBot="1">
      <c r="B18" s="86" t="s">
        <v>5</v>
      </c>
      <c r="C18" s="88"/>
      <c r="D18" s="18"/>
      <c r="E18" s="19"/>
      <c r="F18" s="19"/>
      <c r="G18" s="19">
        <f>SUM(G8:G13)</f>
        <v>0</v>
      </c>
      <c r="H18" s="19"/>
      <c r="I18" s="19"/>
      <c r="J18" s="20" t="e">
        <f>J12+J17</f>
        <v>#REF!</v>
      </c>
      <c r="K18" s="19"/>
      <c r="L18" s="19"/>
      <c r="M18" s="21" t="e">
        <f>M12+M17</f>
        <v>#REF!</v>
      </c>
      <c r="N18" s="2"/>
      <c r="O18" s="2"/>
      <c r="P18" s="2"/>
      <c r="Q18" s="2"/>
    </row>
    <row r="19" spans="2:17" ht="19.5" hidden="1">
      <c r="B19" s="22"/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4"/>
      <c r="N19" s="2"/>
      <c r="O19" s="2"/>
      <c r="P19" s="2"/>
      <c r="Q19" s="2"/>
    </row>
    <row r="20" spans="2:17" ht="19.5" hidden="1">
      <c r="B20" s="76" t="s">
        <v>32</v>
      </c>
      <c r="C20" s="76"/>
      <c r="D20" s="76"/>
      <c r="E20" s="76"/>
      <c r="F20" s="76"/>
      <c r="G20" s="76"/>
      <c r="H20" s="76"/>
      <c r="I20" s="76"/>
      <c r="J20" s="76"/>
      <c r="K20" s="25"/>
      <c r="L20" s="25"/>
      <c r="M20" s="24"/>
      <c r="N20" s="2"/>
      <c r="O20" s="2"/>
      <c r="P20" s="2"/>
      <c r="Q20" s="2"/>
    </row>
    <row r="21" spans="2:17" ht="19.5" hidden="1">
      <c r="B21" s="22"/>
      <c r="C21" s="22"/>
      <c r="D21" s="22"/>
      <c r="E21" s="23"/>
      <c r="F21" s="23"/>
      <c r="G21" s="23"/>
      <c r="H21" s="23"/>
      <c r="I21" s="23"/>
      <c r="J21" s="23"/>
      <c r="K21" s="23"/>
      <c r="L21" s="23"/>
      <c r="M21" s="24"/>
      <c r="N21" s="2"/>
      <c r="O21" s="2"/>
      <c r="P21" s="2"/>
      <c r="Q21" s="2"/>
    </row>
    <row r="22" spans="2:17" ht="19.5" hidden="1" thickBot="1"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2"/>
      <c r="O22" s="2"/>
      <c r="P22" s="2"/>
      <c r="Q22" s="2"/>
    </row>
    <row r="23" spans="2:17" ht="18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  <c r="Q23" s="2"/>
    </row>
    <row r="24" spans="2:17" ht="21">
      <c r="B24" s="39" t="s">
        <v>6</v>
      </c>
      <c r="C24" s="40"/>
      <c r="D24" s="41" t="s">
        <v>8</v>
      </c>
      <c r="E24" s="73" t="s">
        <v>0</v>
      </c>
      <c r="F24" s="74"/>
      <c r="G24" s="75"/>
      <c r="H24" s="73" t="s">
        <v>4</v>
      </c>
      <c r="I24" s="74"/>
      <c r="J24" s="75"/>
      <c r="K24" s="42" t="s">
        <v>31</v>
      </c>
      <c r="L24" s="42" t="s">
        <v>33</v>
      </c>
      <c r="M24" s="41" t="s">
        <v>3</v>
      </c>
      <c r="N24" s="2"/>
      <c r="O24" s="2"/>
      <c r="P24" s="2"/>
      <c r="Q24" s="2"/>
    </row>
    <row r="25" spans="2:17" ht="21">
      <c r="B25" s="73" t="s">
        <v>1</v>
      </c>
      <c r="C25" s="75"/>
      <c r="D25" s="43">
        <v>2018</v>
      </c>
      <c r="E25" s="44" t="s">
        <v>29</v>
      </c>
      <c r="F25" s="44" t="s">
        <v>28</v>
      </c>
      <c r="G25" s="45" t="s">
        <v>27</v>
      </c>
      <c r="H25" s="44" t="s">
        <v>29</v>
      </c>
      <c r="I25" s="44" t="s">
        <v>28</v>
      </c>
      <c r="J25" s="45" t="s">
        <v>27</v>
      </c>
      <c r="K25" s="45" t="s">
        <v>27</v>
      </c>
      <c r="L25" s="45" t="s">
        <v>27</v>
      </c>
      <c r="M25" s="45" t="s">
        <v>27</v>
      </c>
      <c r="N25" s="2"/>
      <c r="O25" s="2"/>
      <c r="P25" s="2"/>
      <c r="Q25" s="2"/>
    </row>
    <row r="26" spans="2:17" ht="18.75">
      <c r="B26" s="58" t="s">
        <v>13</v>
      </c>
      <c r="C26" s="59"/>
      <c r="D26" s="38">
        <v>2018</v>
      </c>
      <c r="E26" s="34">
        <v>0</v>
      </c>
      <c r="F26" s="34">
        <v>0</v>
      </c>
      <c r="G26" s="35">
        <f>'[2]RESUMO DIRETA'!$I$5</f>
        <v>1399385.14</v>
      </c>
      <c r="H26" s="36"/>
      <c r="I26" s="36"/>
      <c r="J26" s="35">
        <v>0</v>
      </c>
      <c r="K26" s="35">
        <v>0</v>
      </c>
      <c r="L26" s="35">
        <v>0</v>
      </c>
      <c r="M26" s="33"/>
      <c r="N26" s="2"/>
      <c r="O26" s="2"/>
      <c r="P26" s="2"/>
      <c r="Q26" s="2"/>
    </row>
    <row r="27" spans="2:17" ht="18.75">
      <c r="B27" s="58" t="s">
        <v>14</v>
      </c>
      <c r="C27" s="59"/>
      <c r="D27" s="38">
        <v>2018</v>
      </c>
      <c r="E27" s="34">
        <v>0</v>
      </c>
      <c r="F27" s="34">
        <v>0</v>
      </c>
      <c r="G27" s="35">
        <f>'[2]RESUMO DIRETA'!$J$6</f>
        <v>0</v>
      </c>
      <c r="H27" s="36"/>
      <c r="I27" s="36"/>
      <c r="J27" s="35">
        <v>0</v>
      </c>
      <c r="K27" s="35">
        <v>0</v>
      </c>
      <c r="L27" s="35">
        <v>0</v>
      </c>
      <c r="M27" s="33">
        <f>G27+J27</f>
        <v>0</v>
      </c>
      <c r="N27" s="2"/>
      <c r="O27" s="2"/>
      <c r="P27" s="2"/>
      <c r="Q27" s="2"/>
    </row>
    <row r="28" spans="2:17" ht="18.75">
      <c r="B28" s="58" t="s">
        <v>15</v>
      </c>
      <c r="C28" s="59"/>
      <c r="D28" s="38">
        <v>2018</v>
      </c>
      <c r="E28" s="34">
        <v>0</v>
      </c>
      <c r="F28" s="34">
        <v>0</v>
      </c>
      <c r="G28" s="35">
        <f>'[2]RESUMO DIRETA'!$I$7</f>
        <v>3703689.25</v>
      </c>
      <c r="H28" s="36"/>
      <c r="I28" s="36"/>
      <c r="J28" s="35">
        <v>0</v>
      </c>
      <c r="K28" s="35">
        <v>0</v>
      </c>
      <c r="L28" s="35">
        <v>0</v>
      </c>
      <c r="M28" s="33">
        <f>G28+J28</f>
        <v>3703689.25</v>
      </c>
      <c r="N28" s="26"/>
      <c r="O28" s="27"/>
      <c r="P28" s="2"/>
      <c r="Q28" s="2"/>
    </row>
    <row r="29" spans="2:17" ht="18.75">
      <c r="B29" s="58" t="s">
        <v>18</v>
      </c>
      <c r="C29" s="59"/>
      <c r="D29" s="38">
        <v>2018</v>
      </c>
      <c r="E29" s="34">
        <v>0</v>
      </c>
      <c r="F29" s="34">
        <v>0</v>
      </c>
      <c r="G29" s="35">
        <f>'[2]RESUMO DIRETA'!$I$8</f>
        <v>4998356.64</v>
      </c>
      <c r="H29" s="36"/>
      <c r="I29" s="36"/>
      <c r="J29" s="35">
        <v>0</v>
      </c>
      <c r="K29" s="35">
        <v>0</v>
      </c>
      <c r="L29" s="35">
        <v>0</v>
      </c>
      <c r="M29" s="33">
        <f>J29+G29</f>
        <v>4998356.64</v>
      </c>
      <c r="N29" s="26"/>
      <c r="O29" s="27"/>
      <c r="P29" s="2"/>
      <c r="Q29" s="2"/>
    </row>
    <row r="30" spans="2:17" ht="18.75">
      <c r="B30" s="58" t="s">
        <v>19</v>
      </c>
      <c r="C30" s="59"/>
      <c r="D30" s="38">
        <v>2018</v>
      </c>
      <c r="E30" s="34">
        <f>'[1]maio -EMG ALIM  -'!$G$144</f>
        <v>120</v>
      </c>
      <c r="F30" s="34">
        <f>'[1]maio -EMG ALIM  -'!$G$142</f>
        <v>53</v>
      </c>
      <c r="G30" s="35">
        <f>'[2]RESUMO DIRETA'!$I$9</f>
        <v>5030161.83</v>
      </c>
      <c r="H30" s="36"/>
      <c r="I30" s="36"/>
      <c r="J30" s="35">
        <v>0</v>
      </c>
      <c r="K30" s="35">
        <v>0</v>
      </c>
      <c r="L30" s="35">
        <v>0</v>
      </c>
      <c r="M30" s="33">
        <f>J30+G30</f>
        <v>5030161.83</v>
      </c>
      <c r="N30" s="2"/>
      <c r="O30" s="2"/>
      <c r="P30" s="2"/>
      <c r="Q30" s="2"/>
    </row>
    <row r="31" spans="2:17" ht="18.75">
      <c r="B31" s="58" t="s">
        <v>20</v>
      </c>
      <c r="C31" s="59"/>
      <c r="D31" s="38">
        <v>2018</v>
      </c>
      <c r="E31" s="34">
        <f>'[1]junho -EMG '!$G$229</f>
        <v>214</v>
      </c>
      <c r="F31" s="34">
        <f>'[1]junho -EMG '!$G$227</f>
        <v>72</v>
      </c>
      <c r="G31" s="35">
        <f>'[2]RESUMO DIRETA'!$I$10</f>
        <v>309707.61</v>
      </c>
      <c r="H31" s="36"/>
      <c r="I31" s="36"/>
      <c r="J31" s="35">
        <v>0</v>
      </c>
      <c r="K31" s="35">
        <v>0</v>
      </c>
      <c r="L31" s="35">
        <v>0</v>
      </c>
      <c r="M31" s="33">
        <f>J31+G31</f>
        <v>309707.61</v>
      </c>
      <c r="N31" s="26"/>
      <c r="O31" s="2"/>
      <c r="P31" s="2"/>
      <c r="Q31" s="2"/>
    </row>
    <row r="32" spans="2:17" ht="18.75">
      <c r="B32" s="58" t="s">
        <v>21</v>
      </c>
      <c r="C32" s="59"/>
      <c r="D32" s="38">
        <v>2018</v>
      </c>
      <c r="E32" s="34">
        <f>'[1]julho -EMG ALIM'!$G$115</f>
        <v>100</v>
      </c>
      <c r="F32" s="34">
        <f>'[1]julho -EMG ALIM'!$G$113</f>
        <v>47</v>
      </c>
      <c r="G32" s="35">
        <f>'[2]RESUMO DIRETA'!$I$11</f>
        <v>467384.78</v>
      </c>
      <c r="H32" s="36"/>
      <c r="I32" s="36"/>
      <c r="J32" s="35">
        <v>0</v>
      </c>
      <c r="K32" s="35">
        <v>0</v>
      </c>
      <c r="L32" s="35">
        <v>0</v>
      </c>
      <c r="M32" s="33">
        <f>J32+G32</f>
        <v>467384.78</v>
      </c>
      <c r="N32" s="26"/>
      <c r="O32" s="27"/>
      <c r="P32" s="2"/>
      <c r="Q32" s="2"/>
    </row>
    <row r="33" spans="2:17" ht="18.75">
      <c r="B33" s="58" t="s">
        <v>22</v>
      </c>
      <c r="C33" s="59"/>
      <c r="D33" s="38">
        <v>2018</v>
      </c>
      <c r="E33" s="34">
        <f>'[1]agosto -EMG '!$G$54</f>
        <v>39</v>
      </c>
      <c r="F33" s="34">
        <f>'[1]agosto -EMG '!$G$52</f>
        <v>14</v>
      </c>
      <c r="G33" s="35">
        <f>'[2]RESUMO DIRETA'!$I$12</f>
        <v>5665543.4</v>
      </c>
      <c r="H33" s="36"/>
      <c r="I33" s="36"/>
      <c r="J33" s="35">
        <v>0</v>
      </c>
      <c r="K33" s="35">
        <v>0</v>
      </c>
      <c r="L33" s="35">
        <v>0</v>
      </c>
      <c r="M33" s="33">
        <f>G33+J33</f>
        <v>5665543.4</v>
      </c>
      <c r="N33" s="2"/>
      <c r="O33" s="2"/>
      <c r="P33" s="2"/>
      <c r="Q33" s="2"/>
    </row>
    <row r="34" spans="2:17" ht="18.75">
      <c r="B34" s="58" t="s">
        <v>23</v>
      </c>
      <c r="C34" s="59"/>
      <c r="D34" s="38">
        <v>2018</v>
      </c>
      <c r="E34" s="34">
        <f>'[1]setembro -EMG  '!$G$106</f>
        <v>91</v>
      </c>
      <c r="F34" s="34">
        <f>'[1]setembro -EMG  '!$G$104</f>
        <v>31</v>
      </c>
      <c r="G34" s="35">
        <f>'[2]RESUMO DIRETA'!$I$13</f>
        <v>433380.56</v>
      </c>
      <c r="H34" s="36"/>
      <c r="I34" s="36"/>
      <c r="J34" s="35">
        <v>0</v>
      </c>
      <c r="K34" s="35">
        <v>0</v>
      </c>
      <c r="L34" s="35">
        <v>0</v>
      </c>
      <c r="M34" s="33">
        <f>G34+J34</f>
        <v>433380.56</v>
      </c>
      <c r="N34" s="26"/>
      <c r="O34" s="2"/>
      <c r="P34" s="2"/>
      <c r="Q34" s="2"/>
    </row>
    <row r="35" spans="2:17" ht="18.75">
      <c r="B35" s="58" t="s">
        <v>24</v>
      </c>
      <c r="C35" s="59"/>
      <c r="D35" s="38">
        <v>2018</v>
      </c>
      <c r="E35" s="34">
        <f>'[1]outubro -EMG   '!$G$195</f>
        <v>180</v>
      </c>
      <c r="F35" s="34">
        <f>'[1]outubro -EMG   '!$G$193</f>
        <v>70</v>
      </c>
      <c r="G35" s="35">
        <f>'[2]RESUMO DIRETA'!$I$14</f>
        <v>43917117</v>
      </c>
      <c r="H35" s="36"/>
      <c r="I35" s="36"/>
      <c r="J35" s="35">
        <v>0</v>
      </c>
      <c r="K35" s="35">
        <v>0</v>
      </c>
      <c r="L35" s="35">
        <v>0</v>
      </c>
      <c r="M35" s="33"/>
      <c r="N35" s="26"/>
      <c r="O35" s="2"/>
      <c r="P35" s="2"/>
      <c r="Q35" s="2"/>
    </row>
    <row r="36" spans="2:17" ht="18.75">
      <c r="B36" s="58" t="s">
        <v>25</v>
      </c>
      <c r="C36" s="59"/>
      <c r="D36" s="38">
        <v>2018</v>
      </c>
      <c r="E36" s="34">
        <v>0</v>
      </c>
      <c r="F36" s="34">
        <v>0</v>
      </c>
      <c r="G36" s="35">
        <f>'[2]RESUMO DIRETA'!$I$15</f>
        <v>156645.34</v>
      </c>
      <c r="H36" s="36"/>
      <c r="I36" s="36"/>
      <c r="J36" s="35">
        <v>0</v>
      </c>
      <c r="K36" s="35">
        <v>0</v>
      </c>
      <c r="L36" s="35">
        <v>0</v>
      </c>
      <c r="M36" s="33">
        <f>G36+J36</f>
        <v>156645.34</v>
      </c>
      <c r="N36" s="26"/>
      <c r="O36" s="2"/>
      <c r="P36" s="2"/>
      <c r="Q36" s="2"/>
    </row>
    <row r="37" spans="2:17" ht="19.5" thickBot="1">
      <c r="B37" s="62" t="s">
        <v>26</v>
      </c>
      <c r="C37" s="63"/>
      <c r="D37" s="38">
        <v>2018</v>
      </c>
      <c r="E37" s="36">
        <v>0</v>
      </c>
      <c r="F37" s="36">
        <v>0</v>
      </c>
      <c r="G37" s="35">
        <f>'[2]RESUMO DIRETA'!$I$16</f>
        <v>179642.41</v>
      </c>
      <c r="H37" s="36"/>
      <c r="I37" s="36"/>
      <c r="J37" s="35">
        <v>0</v>
      </c>
      <c r="K37" s="35">
        <v>0</v>
      </c>
      <c r="L37" s="35">
        <v>0</v>
      </c>
      <c r="M37" s="33">
        <f>G37+J37</f>
        <v>179642.41</v>
      </c>
      <c r="N37" s="26"/>
      <c r="O37" s="2"/>
      <c r="P37" s="2"/>
      <c r="Q37" s="2"/>
    </row>
    <row r="38" spans="2:17" ht="21.75" thickBot="1">
      <c r="B38" s="64" t="s">
        <v>35</v>
      </c>
      <c r="C38" s="65"/>
      <c r="D38" s="66"/>
      <c r="E38" s="46">
        <f aca="true" t="shared" si="0" ref="E38:J38">SUM(E26:E37)</f>
        <v>744</v>
      </c>
      <c r="F38" s="46">
        <f t="shared" si="0"/>
        <v>287</v>
      </c>
      <c r="G38" s="47">
        <f t="shared" si="0"/>
        <v>66261013.95999999</v>
      </c>
      <c r="H38" s="46">
        <f t="shared" si="0"/>
        <v>0</v>
      </c>
      <c r="I38" s="46">
        <f t="shared" si="0"/>
        <v>0</v>
      </c>
      <c r="J38" s="47">
        <f t="shared" si="0"/>
        <v>0</v>
      </c>
      <c r="K38" s="35">
        <v>0</v>
      </c>
      <c r="L38" s="47"/>
      <c r="M38" s="45">
        <f>G38+J38+K38+L38</f>
        <v>66261013.95999999</v>
      </c>
      <c r="N38" s="28"/>
      <c r="O38" s="2"/>
      <c r="P38" s="2"/>
      <c r="Q38" s="2"/>
    </row>
    <row r="39" spans="2:17" ht="21">
      <c r="B39" s="48" t="s">
        <v>6</v>
      </c>
      <c r="C39" s="49"/>
      <c r="D39" s="41" t="s">
        <v>8</v>
      </c>
      <c r="E39" s="46"/>
      <c r="F39" s="46"/>
      <c r="G39" s="73" t="s">
        <v>0</v>
      </c>
      <c r="H39" s="74"/>
      <c r="I39" s="75"/>
      <c r="J39" s="47" t="s">
        <v>34</v>
      </c>
      <c r="K39" s="47" t="s">
        <v>31</v>
      </c>
      <c r="L39" s="42" t="s">
        <v>33</v>
      </c>
      <c r="M39" s="41" t="s">
        <v>3</v>
      </c>
      <c r="N39" s="28"/>
      <c r="O39" s="2"/>
      <c r="P39" s="2"/>
      <c r="Q39" s="2"/>
    </row>
    <row r="40" spans="2:17" ht="21">
      <c r="B40" s="73" t="s">
        <v>2</v>
      </c>
      <c r="C40" s="75"/>
      <c r="D40" s="41">
        <v>2018</v>
      </c>
      <c r="E40" s="45" t="s">
        <v>29</v>
      </c>
      <c r="F40" s="45" t="s">
        <v>28</v>
      </c>
      <c r="G40" s="45" t="s">
        <v>27</v>
      </c>
      <c r="H40" s="45" t="s">
        <v>29</v>
      </c>
      <c r="I40" s="45" t="s">
        <v>28</v>
      </c>
      <c r="J40" s="45" t="s">
        <v>27</v>
      </c>
      <c r="K40" s="45" t="s">
        <v>27</v>
      </c>
      <c r="L40" s="45" t="s">
        <v>27</v>
      </c>
      <c r="M40" s="45" t="s">
        <v>27</v>
      </c>
      <c r="N40" s="2"/>
      <c r="O40" s="2"/>
      <c r="P40" s="2"/>
      <c r="Q40" s="2"/>
    </row>
    <row r="41" spans="2:17" ht="18.75">
      <c r="B41" s="58" t="s">
        <v>13</v>
      </c>
      <c r="C41" s="59"/>
      <c r="D41" s="37">
        <v>2018</v>
      </c>
      <c r="E41" s="34">
        <v>0</v>
      </c>
      <c r="F41" s="34">
        <v>0</v>
      </c>
      <c r="G41" s="35">
        <f>'[2]RESUMO INDIRETA'!$I$5</f>
        <v>761168.5</v>
      </c>
      <c r="H41" s="36"/>
      <c r="I41" s="36"/>
      <c r="J41" s="35">
        <v>0</v>
      </c>
      <c r="K41" s="35">
        <v>0</v>
      </c>
      <c r="L41" s="35">
        <v>0</v>
      </c>
      <c r="M41" s="33"/>
      <c r="N41" s="2"/>
      <c r="O41" s="2"/>
      <c r="P41" s="2"/>
      <c r="Q41" s="2"/>
    </row>
    <row r="42" spans="2:17" ht="18.75">
      <c r="B42" s="58" t="s">
        <v>14</v>
      </c>
      <c r="C42" s="59"/>
      <c r="D42" s="37">
        <v>2018</v>
      </c>
      <c r="E42" s="34">
        <v>0</v>
      </c>
      <c r="F42" s="34">
        <v>0</v>
      </c>
      <c r="G42" s="35">
        <f>'[2]RESUMO INDIRETA'!$I$6</f>
        <v>0</v>
      </c>
      <c r="H42" s="36"/>
      <c r="I42" s="36"/>
      <c r="J42" s="35">
        <v>0</v>
      </c>
      <c r="K42" s="35">
        <v>0</v>
      </c>
      <c r="L42" s="35">
        <v>0</v>
      </c>
      <c r="M42" s="33">
        <f>G42+J42</f>
        <v>0</v>
      </c>
      <c r="N42" s="2"/>
      <c r="O42" s="2"/>
      <c r="P42" s="2"/>
      <c r="Q42" s="2"/>
    </row>
    <row r="43" spans="2:17" ht="18.75">
      <c r="B43" s="58" t="s">
        <v>15</v>
      </c>
      <c r="C43" s="59"/>
      <c r="D43" s="37">
        <v>2018</v>
      </c>
      <c r="E43" s="34">
        <f>'[1]RESUMO DER'!$F$9</f>
        <v>2</v>
      </c>
      <c r="F43" s="34">
        <f>'[1]RESUMO DER'!$G$9</f>
        <v>2</v>
      </c>
      <c r="G43" s="35">
        <f>'[2]RESUMO INDIRETA'!$I$7</f>
        <v>135137.55</v>
      </c>
      <c r="H43" s="36"/>
      <c r="I43" s="36"/>
      <c r="J43" s="35">
        <v>0</v>
      </c>
      <c r="K43" s="35">
        <v>0</v>
      </c>
      <c r="L43" s="35">
        <v>0</v>
      </c>
      <c r="M43" s="33">
        <f>G43+J43</f>
        <v>135137.55</v>
      </c>
      <c r="N43" s="26"/>
      <c r="O43" s="27"/>
      <c r="P43" s="2"/>
      <c r="Q43" s="2"/>
    </row>
    <row r="44" spans="2:17" ht="18.75">
      <c r="B44" s="58" t="s">
        <v>18</v>
      </c>
      <c r="C44" s="59"/>
      <c r="D44" s="37">
        <v>2018</v>
      </c>
      <c r="E44" s="34">
        <v>0</v>
      </c>
      <c r="F44" s="34">
        <v>0</v>
      </c>
      <c r="G44" s="35">
        <f>'[2]RESUMO INDIRETA'!$I$8</f>
        <v>357004.3</v>
      </c>
      <c r="H44" s="36"/>
      <c r="I44" s="36"/>
      <c r="J44" s="35">
        <v>0</v>
      </c>
      <c r="K44" s="35">
        <v>0</v>
      </c>
      <c r="L44" s="35">
        <v>0</v>
      </c>
      <c r="M44" s="33">
        <f>J44+G44</f>
        <v>357004.3</v>
      </c>
      <c r="N44" s="26"/>
      <c r="O44" s="27"/>
      <c r="P44" s="2"/>
      <c r="Q44" s="2"/>
    </row>
    <row r="45" spans="2:17" ht="18.75">
      <c r="B45" s="58" t="s">
        <v>19</v>
      </c>
      <c r="C45" s="59"/>
      <c r="D45" s="37">
        <v>2018</v>
      </c>
      <c r="E45" s="34">
        <f>'[1]RESUMO DER'!$F$11+'[1]RESUMO IPSEMG'!$D$12+'[1]RESUMO AUTARQUIAS'!$F$10</f>
        <v>821</v>
      </c>
      <c r="F45" s="34">
        <f>'[1]RESUMO DER'!$G$11+'[1]RESUMO IPSEMG'!$E$12+'[1]RESUMO AUTARQUIAS'!$G$10</f>
        <v>285</v>
      </c>
      <c r="G45" s="35">
        <f>'[2]RESUMO INDIRETA'!$I$9</f>
        <v>475441.95</v>
      </c>
      <c r="H45" s="36"/>
      <c r="I45" s="36"/>
      <c r="J45" s="35">
        <v>0</v>
      </c>
      <c r="K45" s="35">
        <v>0</v>
      </c>
      <c r="L45" s="35">
        <v>0</v>
      </c>
      <c r="M45" s="33">
        <f>J45+G45</f>
        <v>475441.95</v>
      </c>
      <c r="N45" s="26"/>
      <c r="O45" s="2"/>
      <c r="P45" s="2"/>
      <c r="Q45" s="2"/>
    </row>
    <row r="46" spans="2:17" ht="18.75">
      <c r="B46" s="58" t="s">
        <v>20</v>
      </c>
      <c r="C46" s="59"/>
      <c r="D46" s="37">
        <v>2018</v>
      </c>
      <c r="E46" s="34">
        <f>'[1]RESUMO DER'!$F$12+'[1]RESUMO IPSEMG'!$D$13+'[1]RESUMO AUTARQUIAS'!$F$11</f>
        <v>412</v>
      </c>
      <c r="F46" s="34">
        <f>'[1]RESUMO DER'!$G$12+'[1]RESUMO IPSEMG'!$E$13+'[1]RESUMO AUTARQUIAS'!$G$11</f>
        <v>231</v>
      </c>
      <c r="G46" s="35">
        <f>'[2]RESUMO INDIRETA'!$I$10</f>
        <v>0</v>
      </c>
      <c r="H46" s="36"/>
      <c r="I46" s="36"/>
      <c r="J46" s="35">
        <v>0</v>
      </c>
      <c r="K46" s="35">
        <v>0</v>
      </c>
      <c r="L46" s="35">
        <v>0</v>
      </c>
      <c r="M46" s="33">
        <f>J46+G46</f>
        <v>0</v>
      </c>
      <c r="N46" s="26"/>
      <c r="O46" s="2"/>
      <c r="P46" s="2"/>
      <c r="Q46" s="2"/>
    </row>
    <row r="47" spans="2:17" ht="18.75">
      <c r="B47" s="58" t="s">
        <v>21</v>
      </c>
      <c r="C47" s="59"/>
      <c r="D47" s="37">
        <v>2018</v>
      </c>
      <c r="E47" s="34">
        <f>'[1]RESUMO DER'!$F$13+'[1]RESUMO IPSEMG'!$D$14+'[1]RESUMO AUTARQUIAS'!$F$12</f>
        <v>150</v>
      </c>
      <c r="F47" s="34">
        <f>'[1]RESUMO DER'!$G$13+'[1]RESUMO IPSEMG'!$E$14+'[1]RESUMO AUTARQUIAS'!$G$12</f>
        <v>129</v>
      </c>
      <c r="G47" s="35">
        <f>'[2]RESUMO INDIRETA'!$I$11</f>
        <v>0</v>
      </c>
      <c r="H47" s="36"/>
      <c r="I47" s="36"/>
      <c r="J47" s="35">
        <v>0</v>
      </c>
      <c r="K47" s="35">
        <v>0</v>
      </c>
      <c r="L47" s="35">
        <v>0</v>
      </c>
      <c r="M47" s="33">
        <f>J47+G47</f>
        <v>0</v>
      </c>
      <c r="N47" s="26"/>
      <c r="O47" s="27"/>
      <c r="P47" s="2"/>
      <c r="Q47" s="2"/>
    </row>
    <row r="48" spans="2:17" ht="18.75">
      <c r="B48" s="58" t="s">
        <v>22</v>
      </c>
      <c r="C48" s="59"/>
      <c r="D48" s="37">
        <v>2018</v>
      </c>
      <c r="E48" s="34">
        <f>'[1]RESUMO DER'!$F$14+'[1]RESUMO IPSEMG'!$D$15+'[1]RESUMO AUTARQUIAS'!$F$13</f>
        <v>53</v>
      </c>
      <c r="F48" s="34">
        <f>'[1]RESUMO DER'!$G$14+'[1]RESUMO IPSEMG'!$E$15+'[1]RESUMO AUTARQUIAS'!$G$13</f>
        <v>42</v>
      </c>
      <c r="G48" s="35">
        <f>'[2]RESUMO INDIRETA'!$I$12</f>
        <v>434422.34</v>
      </c>
      <c r="H48" s="36"/>
      <c r="I48" s="36"/>
      <c r="J48" s="35">
        <v>0</v>
      </c>
      <c r="K48" s="35">
        <v>0</v>
      </c>
      <c r="L48" s="35">
        <v>0</v>
      </c>
      <c r="M48" s="33">
        <f>G48+J48</f>
        <v>434422.34</v>
      </c>
      <c r="N48" s="2"/>
      <c r="O48" s="2"/>
      <c r="P48" s="2"/>
      <c r="Q48" s="2"/>
    </row>
    <row r="49" spans="2:17" ht="18.75">
      <c r="B49" s="58" t="s">
        <v>23</v>
      </c>
      <c r="C49" s="59"/>
      <c r="D49" s="37">
        <v>2018</v>
      </c>
      <c r="E49" s="34">
        <f>'[1]RESUMO DER'!$F$15+'[1]RESUMO IPSEMG'!$D$16+'[1]RESUMO AUTARQUIAS'!$F$14</f>
        <v>114</v>
      </c>
      <c r="F49" s="34">
        <f>'[1]RESUMO DER'!$G$15+'[1]RESUMO IPSEMG'!$E$16+'[1]RESUMO AUTARQUIAS'!$G$14</f>
        <v>93</v>
      </c>
      <c r="G49" s="35">
        <f>'[2]RESUMO INDIRETA'!$I$13</f>
        <v>141168.33</v>
      </c>
      <c r="H49" s="36"/>
      <c r="I49" s="36"/>
      <c r="J49" s="35">
        <v>0</v>
      </c>
      <c r="K49" s="35">
        <v>0</v>
      </c>
      <c r="L49" s="35">
        <v>0</v>
      </c>
      <c r="M49" s="33">
        <f>G49+J49</f>
        <v>141168.33</v>
      </c>
      <c r="N49" s="26"/>
      <c r="O49" s="27"/>
      <c r="P49" s="2"/>
      <c r="Q49" s="2"/>
    </row>
    <row r="50" spans="2:17" ht="18.75">
      <c r="B50" s="58" t="s">
        <v>24</v>
      </c>
      <c r="C50" s="59"/>
      <c r="D50" s="37">
        <v>2018</v>
      </c>
      <c r="E50" s="34">
        <f>'[1]RESUMO DER'!$F$16+'[1]RESUMO IPSEMG'!$D$17+'[1]RESUMO AUTARQUIAS'!$F$15+'[1]RESUMO AUTARQUIAS'!$R$15+'[1]RESUMO AUTARQUIAS'!$Z$15+'[1]RESUMO AUTARQUIAS'!$Z$34+'[1]RESUMO AUTARQUIAS'!$R$34+'[1]RESUMO AUTARQUIAS'!$F$34</f>
        <v>234</v>
      </c>
      <c r="F50" s="34">
        <f>'[1]RESUMO DER'!$G$16+'[1]RESUMO IPSEMG'!$E$17+'[1]RESUMO AUTARQUIAS'!$G$15+'[1]RESUMO AUTARQUIAS'!$S$15+'[1]RESUMO AUTARQUIAS'!$AA$15+'[1]RESUMO AUTARQUIAS'!$AA$34+'[1]RESUMO AUTARQUIAS'!$S$34+'[1]RESUMO AUTARQUIAS'!$G$34</f>
        <v>164</v>
      </c>
      <c r="G50" s="35">
        <f>'[2]RESUMO INDIRETA'!$I$14</f>
        <v>1232436.43</v>
      </c>
      <c r="H50" s="36"/>
      <c r="I50" s="36"/>
      <c r="J50" s="35">
        <v>0</v>
      </c>
      <c r="K50" s="35">
        <v>0</v>
      </c>
      <c r="L50" s="35">
        <v>0</v>
      </c>
      <c r="M50" s="33"/>
      <c r="N50" s="26"/>
      <c r="O50" s="27"/>
      <c r="P50" s="2"/>
      <c r="Q50" s="2"/>
    </row>
    <row r="51" spans="2:17" ht="18.75">
      <c r="B51" s="58" t="s">
        <v>25</v>
      </c>
      <c r="C51" s="59"/>
      <c r="D51" s="37">
        <v>2018</v>
      </c>
      <c r="E51" s="34">
        <v>0</v>
      </c>
      <c r="F51" s="34">
        <v>0</v>
      </c>
      <c r="G51" s="35">
        <f>'[2]RESUMO INDIRETA'!$I$15</f>
        <v>2643001.71</v>
      </c>
      <c r="H51" s="36"/>
      <c r="I51" s="36"/>
      <c r="J51" s="35">
        <v>0</v>
      </c>
      <c r="K51" s="35">
        <v>0</v>
      </c>
      <c r="L51" s="35">
        <v>0</v>
      </c>
      <c r="M51" s="33">
        <f>G51+J51</f>
        <v>2643001.71</v>
      </c>
      <c r="N51" s="26"/>
      <c r="O51" s="2"/>
      <c r="P51" s="2"/>
      <c r="Q51" s="2"/>
    </row>
    <row r="52" spans="2:17" ht="19.5" thickBot="1">
      <c r="B52" s="62" t="s">
        <v>26</v>
      </c>
      <c r="C52" s="63"/>
      <c r="D52" s="37">
        <v>2018</v>
      </c>
      <c r="E52" s="34">
        <v>0</v>
      </c>
      <c r="F52" s="34">
        <v>0</v>
      </c>
      <c r="G52" s="35">
        <f>'[2]RESUMO INDIRETA'!$I$16</f>
        <v>381406.37</v>
      </c>
      <c r="H52" s="36"/>
      <c r="I52" s="36"/>
      <c r="J52" s="35">
        <v>0</v>
      </c>
      <c r="K52" s="35">
        <v>0</v>
      </c>
      <c r="L52" s="35">
        <v>0</v>
      </c>
      <c r="M52" s="33"/>
      <c r="N52" s="26"/>
      <c r="O52" s="2"/>
      <c r="P52" s="2"/>
      <c r="Q52" s="2"/>
    </row>
    <row r="53" spans="2:17" ht="21">
      <c r="B53" s="70" t="s">
        <v>36</v>
      </c>
      <c r="C53" s="71"/>
      <c r="D53" s="72"/>
      <c r="E53" s="50">
        <f aca="true" t="shared" si="1" ref="E53:J53">SUM(E41:E52)</f>
        <v>1786</v>
      </c>
      <c r="F53" s="50">
        <f t="shared" si="1"/>
        <v>946</v>
      </c>
      <c r="G53" s="51">
        <f t="shared" si="1"/>
        <v>6561187.48</v>
      </c>
      <c r="H53" s="50">
        <f t="shared" si="1"/>
        <v>0</v>
      </c>
      <c r="I53" s="50">
        <f t="shared" si="1"/>
        <v>0</v>
      </c>
      <c r="J53" s="52">
        <f t="shared" si="1"/>
        <v>0</v>
      </c>
      <c r="K53" s="35">
        <v>0</v>
      </c>
      <c r="L53" s="35">
        <v>0</v>
      </c>
      <c r="M53" s="53">
        <f>G53+J53+K53+L53</f>
        <v>6561187.48</v>
      </c>
      <c r="N53" s="28"/>
      <c r="O53" s="2"/>
      <c r="P53" s="2"/>
      <c r="Q53" s="2"/>
    </row>
    <row r="54" spans="2:17" ht="21">
      <c r="B54" s="67" t="s">
        <v>37</v>
      </c>
      <c r="C54" s="67"/>
      <c r="D54" s="67"/>
      <c r="E54" s="54">
        <f aca="true" t="shared" si="2" ref="E54:J54">E38+E53</f>
        <v>2530</v>
      </c>
      <c r="F54" s="54">
        <f t="shared" si="2"/>
        <v>1233</v>
      </c>
      <c r="G54" s="55">
        <f t="shared" si="2"/>
        <v>72822201.44</v>
      </c>
      <c r="H54" s="54">
        <f t="shared" si="2"/>
        <v>0</v>
      </c>
      <c r="I54" s="54">
        <f t="shared" si="2"/>
        <v>0</v>
      </c>
      <c r="J54" s="55">
        <f t="shared" si="2"/>
        <v>0</v>
      </c>
      <c r="K54" s="35">
        <v>0</v>
      </c>
      <c r="L54" s="35">
        <v>0</v>
      </c>
      <c r="M54" s="56">
        <f>G54+J54+K54+L54</f>
        <v>72822201.44</v>
      </c>
      <c r="N54" s="2"/>
      <c r="O54" s="2"/>
      <c r="P54" s="2"/>
      <c r="Q54" s="2"/>
    </row>
    <row r="55" spans="2:17" ht="18.75">
      <c r="B55" s="57" t="s">
        <v>38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3:14" ht="18.7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2"/>
    </row>
    <row r="57" ht="18.75" hidden="1"/>
    <row r="58" spans="2:13" ht="18.75" hidden="1">
      <c r="B58" s="68" t="s">
        <v>16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5:12" ht="18.75">
      <c r="E59" s="29"/>
      <c r="F59" s="29"/>
      <c r="G59" s="29"/>
      <c r="H59" s="29"/>
      <c r="I59" s="29"/>
      <c r="J59" s="29"/>
      <c r="K59" s="29"/>
      <c r="L59" s="29"/>
    </row>
    <row r="61" spans="5:9" ht="18.75">
      <c r="E61" s="30"/>
      <c r="F61" s="30"/>
      <c r="G61" s="30"/>
      <c r="H61" s="30"/>
      <c r="I61" s="30"/>
    </row>
    <row r="62" spans="5:9" ht="18.75">
      <c r="E62" s="30"/>
      <c r="F62" s="30"/>
      <c r="G62" s="30"/>
      <c r="H62" s="30"/>
      <c r="I62" s="30"/>
    </row>
  </sheetData>
  <sheetProtection selectLockedCells="1" selectUnlockedCells="1"/>
  <mergeCells count="50">
    <mergeCell ref="B1:M1"/>
    <mergeCell ref="B3:J3"/>
    <mergeCell ref="B5:M5"/>
    <mergeCell ref="B10:C10"/>
    <mergeCell ref="B11:C11"/>
    <mergeCell ref="B12:C12"/>
    <mergeCell ref="B8:C8"/>
    <mergeCell ref="B7:C7"/>
    <mergeCell ref="B13:C13"/>
    <mergeCell ref="B14:C14"/>
    <mergeCell ref="B15:C15"/>
    <mergeCell ref="B16:C16"/>
    <mergeCell ref="B17:C17"/>
    <mergeCell ref="B18:C18"/>
    <mergeCell ref="G39:I39"/>
    <mergeCell ref="B40:C40"/>
    <mergeCell ref="B20:J20"/>
    <mergeCell ref="B22:M22"/>
    <mergeCell ref="E24:G24"/>
    <mergeCell ref="H24:J24"/>
    <mergeCell ref="B25:C25"/>
    <mergeCell ref="B26:C26"/>
    <mergeCell ref="B33:C33"/>
    <mergeCell ref="B34:C34"/>
    <mergeCell ref="B35:C35"/>
    <mergeCell ref="B36:C36"/>
    <mergeCell ref="B27:C27"/>
    <mergeCell ref="B28:C28"/>
    <mergeCell ref="B29:C29"/>
    <mergeCell ref="B30:C30"/>
    <mergeCell ref="B54:D54"/>
    <mergeCell ref="B58:M58"/>
    <mergeCell ref="B53:D53"/>
    <mergeCell ref="B42:C42"/>
    <mergeCell ref="B43:C43"/>
    <mergeCell ref="B44:C44"/>
    <mergeCell ref="B45:C45"/>
    <mergeCell ref="B46:C46"/>
    <mergeCell ref="B47:C47"/>
    <mergeCell ref="B52:C52"/>
    <mergeCell ref="B51:C51"/>
    <mergeCell ref="B50:C50"/>
    <mergeCell ref="B49:C49"/>
    <mergeCell ref="B48:C48"/>
    <mergeCell ref="B9:C9"/>
    <mergeCell ref="B37:C37"/>
    <mergeCell ref="B38:D38"/>
    <mergeCell ref="B41:C41"/>
    <mergeCell ref="B31:C31"/>
    <mergeCell ref="B32:C32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Advocacia-Geral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</dc:creator>
  <cp:keywords/>
  <dc:description/>
  <cp:lastModifiedBy>Evelyn Pereira S da Paixao</cp:lastModifiedBy>
  <cp:lastPrinted>2019-01-11T16:55:33Z</cp:lastPrinted>
  <dcterms:created xsi:type="dcterms:W3CDTF">2005-09-01T19:46:40Z</dcterms:created>
  <dcterms:modified xsi:type="dcterms:W3CDTF">2020-09-03T20:01:56Z</dcterms:modified>
  <cp:category/>
  <cp:version/>
  <cp:contentType/>
  <cp:contentStatus/>
</cp:coreProperties>
</file>